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2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L34" i="1"/>
  <c r="B34"/>
  <c r="K34" s="1"/>
  <c r="L33"/>
  <c r="B33"/>
  <c r="K33" s="1"/>
  <c r="B32"/>
  <c r="K32" s="1"/>
  <c r="B31"/>
  <c r="K31" s="1"/>
  <c r="B30"/>
  <c r="K30" s="1"/>
  <c r="L29"/>
  <c r="B29"/>
  <c r="K29" s="1"/>
  <c r="L28"/>
  <c r="B28"/>
  <c r="K28" s="1"/>
  <c r="B27"/>
  <c r="K27" s="1"/>
  <c r="B26"/>
  <c r="K26" s="1"/>
  <c r="L25"/>
  <c r="B25"/>
  <c r="K25" s="1"/>
  <c r="L24"/>
  <c r="B24"/>
  <c r="K24" s="1"/>
  <c r="B23"/>
  <c r="K23" s="1"/>
  <c r="B22"/>
  <c r="K22" s="1"/>
  <c r="L21"/>
  <c r="B21"/>
  <c r="K21" s="1"/>
  <c r="L20"/>
  <c r="B20"/>
  <c r="K20" s="1"/>
  <c r="L19"/>
  <c r="B19"/>
  <c r="K19" s="1"/>
  <c r="B18"/>
  <c r="K18" s="1"/>
  <c r="L17"/>
  <c r="B17"/>
  <c r="K17" s="1"/>
  <c r="B16"/>
  <c r="K16" s="1"/>
  <c r="L15"/>
  <c r="B15"/>
  <c r="K15" s="1"/>
  <c r="L14"/>
  <c r="B14"/>
  <c r="K14" s="1"/>
  <c r="B13"/>
  <c r="K13" s="1"/>
  <c r="B12"/>
  <c r="K12" s="1"/>
  <c r="B11"/>
  <c r="K11" s="1"/>
  <c r="B10"/>
  <c r="K10" s="1"/>
  <c r="A10"/>
  <c r="A11" s="1"/>
  <c r="L5"/>
  <c r="A5"/>
  <c r="A3"/>
  <c r="A2"/>
  <c r="A1"/>
  <c r="A12" l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L6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G6" l="1"/>
</calcChain>
</file>

<file path=xl/sharedStrings.xml><?xml version="1.0" encoding="utf-8"?>
<sst xmlns="http://schemas.openxmlformats.org/spreadsheetml/2006/main" count="80" uniqueCount="74">
  <si>
    <t xml:space="preserve">Всего участников: </t>
  </si>
  <si>
    <t xml:space="preserve">Всего команд: </t>
  </si>
  <si>
    <t>№</t>
  </si>
  <si>
    <t>Команда</t>
  </si>
  <si>
    <t>Полное наименование</t>
  </si>
  <si>
    <t>Регион</t>
  </si>
  <si>
    <t>Вид программы</t>
  </si>
  <si>
    <t>Всего</t>
  </si>
  <si>
    <t>Всего ком.</t>
  </si>
  <si>
    <t>Руководитель</t>
  </si>
  <si>
    <t>ката</t>
  </si>
  <si>
    <t>кумитэ</t>
  </si>
  <si>
    <t>лич</t>
  </si>
  <si>
    <t>ком</t>
  </si>
  <si>
    <t>Sb</t>
  </si>
  <si>
    <t>I</t>
  </si>
  <si>
    <t>Team</t>
  </si>
  <si>
    <t xml:space="preserve">СРОО "Всестилевая федерация каратэ"  </t>
  </si>
  <si>
    <t xml:space="preserve">г. Саратов </t>
  </si>
  <si>
    <t>О.В.Ларионов</t>
  </si>
  <si>
    <t>БРОССО «Федерации каратэ»</t>
  </si>
  <si>
    <t>г. Белгород</t>
  </si>
  <si>
    <t>Дубина Н.М.</t>
  </si>
  <si>
    <t>СРОО " Федерация  стилевого каратэ Смоленской области"</t>
  </si>
  <si>
    <t>г. Смоленск</t>
  </si>
  <si>
    <t>Пахомов Н.Л.</t>
  </si>
  <si>
    <t>Нижегородская региональная федерация Шотокан каракте-до</t>
  </si>
  <si>
    <t>г. Н.Новгород</t>
  </si>
  <si>
    <t>Алелеков А.В.</t>
  </si>
  <si>
    <t>Каратэ клуб "Сидзен-до"</t>
  </si>
  <si>
    <t>г. Санкт-Петербург</t>
  </si>
  <si>
    <t>РОО С/К "Ирбис"</t>
  </si>
  <si>
    <t>г. Москва</t>
  </si>
  <si>
    <t>Конфедерация каратэ Черноземья</t>
  </si>
  <si>
    <t>г. Воронеж</t>
  </si>
  <si>
    <t xml:space="preserve">Ткачук Г.Б. </t>
  </si>
  <si>
    <t xml:space="preserve">РОО «Лига стилевого каратэ Республики Башкортостан» </t>
  </si>
  <si>
    <t>г. Стерлитамак</t>
  </si>
  <si>
    <t>Федерация стилевого карате Республики Коми</t>
  </si>
  <si>
    <t>г. Воркута</t>
  </si>
  <si>
    <t>Сичкарев В.Е.</t>
  </si>
  <si>
    <t xml:space="preserve">МОУ ДОД ДЮСШ   Щелковского муниципального района </t>
  </si>
  <si>
    <t>г. Щелково</t>
  </si>
  <si>
    <t>ДЮСШ «Горки – 10»</t>
  </si>
  <si>
    <t>Московская обл.</t>
  </si>
  <si>
    <t xml:space="preserve"> ОО "Федерация Стилевого Каратэ Тверской области"</t>
  </si>
  <si>
    <t>г. Вышний Волочек</t>
  </si>
  <si>
    <t>Карельская Федерация Каратэ-до (Филиал НФШКД)</t>
  </si>
  <si>
    <t>г. Петрозаводск</t>
  </si>
  <si>
    <t>Савельев А.И.</t>
  </si>
  <si>
    <t>Калужская федерация стилевого каратэ-до</t>
  </si>
  <si>
    <t>г. Калуга</t>
  </si>
  <si>
    <t>Заркуа Д.А.</t>
  </si>
  <si>
    <t>Сборная команда Москвы</t>
  </si>
  <si>
    <t>Ростовское представительство СКР</t>
  </si>
  <si>
    <t>г. Росьтов-на-Дону</t>
  </si>
  <si>
    <t>Центр единоборств "Александр"</t>
  </si>
  <si>
    <t>Соловьев А.Е.</t>
  </si>
  <si>
    <t>Федерация Стилевого каратэ Санкт-Петербурга</t>
  </si>
  <si>
    <t>Гросман А.М.</t>
  </si>
  <si>
    <t>МООО «Всестилевая федерация Карате-до»</t>
  </si>
  <si>
    <t>г. Мурманск</t>
  </si>
  <si>
    <t>Ассоциация САТОРИ</t>
  </si>
  <si>
    <t>г. Лодейное поле</t>
  </si>
  <si>
    <t>Международная Лига Боевых Искусств</t>
  </si>
  <si>
    <t>Кузьмин М.И.</t>
  </si>
  <si>
    <t xml:space="preserve"> Сборная команда Липецкой области</t>
  </si>
  <si>
    <t>г. Липецк</t>
  </si>
  <si>
    <t>Осадчий В.А.</t>
  </si>
  <si>
    <t xml:space="preserve"> Курганская областная федерация каратэдо</t>
  </si>
  <si>
    <t>г. Курган</t>
  </si>
  <si>
    <t>Васильев А.А.</t>
  </si>
  <si>
    <t>Студенческий союз каратэ Санкт-Петербурга</t>
  </si>
  <si>
    <t>Центр БУДО "Север"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</si>
</sst>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/>
    <xf numFmtId="0" fontId="3" fillId="0" borderId="0" xfId="0" applyFont="1"/>
    <xf numFmtId="14" fontId="1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WUKF-RusCUP-201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бщ"/>
      <sheetName val="П1"/>
      <sheetName val="П2"/>
      <sheetName val="ВыпМК"/>
      <sheetName val="Ф-2"/>
      <sheetName val="Ф-7"/>
      <sheetName val="Ф-11"/>
      <sheetName val="Ф-12"/>
      <sheetName val="Ф-13"/>
      <sheetName val="ОГС"/>
      <sheetName val="Ф-15"/>
      <sheetName val="ф-16"/>
      <sheetName val="ф-17"/>
      <sheetName val="В-ть"/>
      <sheetName val="ФинОтч"/>
      <sheetName val="Смета"/>
      <sheetName val="Доп"/>
      <sheetName val="Н-Кмп"/>
    </sheetNames>
    <sheetDataSet>
      <sheetData sheetId="0"/>
      <sheetData sheetId="1"/>
      <sheetData sheetId="2">
        <row r="2">
          <cell r="B2" t="str">
            <v>Санкт-Петербургский филиал РСБИ</v>
          </cell>
        </row>
        <row r="3">
          <cell r="B3" t="str">
            <v>Федерация стилевого каратэ Санкт-Петербурга и ЛО</v>
          </cell>
        </row>
        <row r="4">
          <cell r="B4" t="str">
            <v xml:space="preserve">Кубок России по стилевому каратэ                                                                         </v>
          </cell>
        </row>
        <row r="5">
          <cell r="B5" t="str">
            <v>г. Санкт-Петербург</v>
          </cell>
          <cell r="O5" t="str">
            <v xml:space="preserve">26-27.11.2011 г.  </v>
          </cell>
        </row>
        <row r="11">
          <cell r="P11" t="str">
            <v>Саратов</v>
          </cell>
        </row>
        <row r="16">
          <cell r="P16" t="str">
            <v>Белгород</v>
          </cell>
        </row>
        <row r="18">
          <cell r="P18" t="str">
            <v>Смоленск</v>
          </cell>
        </row>
        <row r="21">
          <cell r="P21" t="str">
            <v>Н.Новгород</v>
          </cell>
        </row>
        <row r="22">
          <cell r="O22" t="str">
            <v>Мухорлян А.Б.</v>
          </cell>
          <cell r="P22" t="str">
            <v>Сидзен-до С-Пб</v>
          </cell>
        </row>
        <row r="25">
          <cell r="O25" t="str">
            <v>Александров А. Ю.</v>
          </cell>
          <cell r="P25" t="str">
            <v>Ирбис Моск.</v>
          </cell>
        </row>
        <row r="33">
          <cell r="P33" t="str">
            <v>Воронеж</v>
          </cell>
        </row>
        <row r="34">
          <cell r="O34" t="str">
            <v>Махновский В.Н</v>
          </cell>
          <cell r="P34" t="str">
            <v>Башкирия</v>
          </cell>
        </row>
        <row r="39">
          <cell r="P39" t="str">
            <v>Коми</v>
          </cell>
        </row>
        <row r="42">
          <cell r="O42" t="str">
            <v>Руис М.А.</v>
          </cell>
          <cell r="P42" t="str">
            <v>Щелково</v>
          </cell>
        </row>
        <row r="43">
          <cell r="O43" t="str">
            <v>Лизунков И.А.</v>
          </cell>
          <cell r="P43" t="str">
            <v>Горки 10, Моск. обл.</v>
          </cell>
        </row>
        <row r="46">
          <cell r="O46" t="str">
            <v>Вишняков С.А.</v>
          </cell>
          <cell r="P46" t="str">
            <v>Вышний Волочек</v>
          </cell>
        </row>
        <row r="51">
          <cell r="P51" t="str">
            <v>Петрозаводск</v>
          </cell>
        </row>
        <row r="55">
          <cell r="P55" t="str">
            <v>Калуга</v>
          </cell>
        </row>
        <row r="57">
          <cell r="O57" t="str">
            <v>Феденко А.</v>
          </cell>
          <cell r="P57" t="str">
            <v>Москва</v>
          </cell>
        </row>
        <row r="58">
          <cell r="O58" t="str">
            <v>Мамедов Х.И.</v>
          </cell>
          <cell r="P58" t="str">
            <v>Ростов</v>
          </cell>
        </row>
        <row r="60">
          <cell r="P60" t="str">
            <v>Александр С-Пб</v>
          </cell>
        </row>
        <row r="61">
          <cell r="P61" t="str">
            <v>ФСК С-Пб</v>
          </cell>
        </row>
        <row r="63">
          <cell r="P63" t="str">
            <v>Мурманск</v>
          </cell>
        </row>
        <row r="67">
          <cell r="O67" t="str">
            <v xml:space="preserve">Сурков И.Г </v>
          </cell>
        </row>
        <row r="70">
          <cell r="O70" t="str">
            <v>Ругачин Л.В.</v>
          </cell>
          <cell r="P70" t="str">
            <v>Сатори</v>
          </cell>
        </row>
        <row r="71">
          <cell r="P71" t="str">
            <v>МЛБИ</v>
          </cell>
        </row>
        <row r="84">
          <cell r="P84" t="str">
            <v>Липецк</v>
          </cell>
        </row>
        <row r="86">
          <cell r="P86" t="str">
            <v>Курган</v>
          </cell>
        </row>
        <row r="91">
          <cell r="P91" t="str">
            <v>ССК С-Пб</v>
          </cell>
        </row>
        <row r="92">
          <cell r="O92" t="str">
            <v>Цыльев В.А.</v>
          </cell>
        </row>
        <row r="94">
          <cell r="O94" t="str">
            <v>Кушкян С.С.</v>
          </cell>
          <cell r="P94" t="str">
            <v>Север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34"/>
  <sheetViews>
    <sheetView tabSelected="1" workbookViewId="0">
      <selection sqref="A1:XFD1048576"/>
    </sheetView>
  </sheetViews>
  <sheetFormatPr defaultRowHeight="15"/>
  <cols>
    <col min="1" max="1" width="5.7109375" customWidth="1"/>
    <col min="2" max="2" width="20.7109375" customWidth="1"/>
    <col min="3" max="3" width="45.7109375" customWidth="1"/>
    <col min="4" max="4" width="20.7109375" customWidth="1"/>
    <col min="5" max="11" width="5.7109375" customWidth="1"/>
    <col min="12" max="12" width="25.7109375" customWidth="1"/>
  </cols>
  <sheetData>
    <row r="1" spans="1:12">
      <c r="A1" s="1" t="str">
        <f>[1]П2!B2</f>
        <v>Санкт-Петербургский филиал РСБИ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>
      <c r="A2" s="1" t="str">
        <f>[1]П2!B3</f>
        <v>Федерация стилевого каратэ Санкт-Петербурга и ЛО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15.75">
      <c r="A3" s="2" t="str">
        <f>[1]П2!B4</f>
        <v xml:space="preserve">Кубок России по стилевому каратэ                                                                         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>
      <c r="A4" s="3"/>
      <c r="B4" s="4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>
      <c r="A5" s="5" t="str">
        <f>[1]П2!B5</f>
        <v>г. Санкт-Петербург</v>
      </c>
      <c r="B5" s="5"/>
      <c r="C5" s="6"/>
      <c r="D5" s="7"/>
      <c r="E5" s="7"/>
      <c r="F5" s="7"/>
      <c r="G5" s="7"/>
      <c r="H5" s="7"/>
      <c r="I5" s="7"/>
      <c r="J5" s="7"/>
      <c r="K5" s="7"/>
      <c r="L5" s="8" t="str">
        <f>[1]П2!O5</f>
        <v xml:space="preserve">26-27.11.2011 г.  </v>
      </c>
    </row>
    <row r="6" spans="1:12">
      <c r="A6" s="7"/>
      <c r="B6" s="7"/>
      <c r="C6" s="7"/>
      <c r="D6" s="7"/>
      <c r="E6" s="7"/>
      <c r="F6" s="9" t="s">
        <v>0</v>
      </c>
      <c r="G6" s="10">
        <f>SUM(J10:J60)</f>
        <v>102</v>
      </c>
      <c r="H6" s="11"/>
      <c r="I6" s="11"/>
      <c r="J6" s="11" t="s">
        <v>1</v>
      </c>
      <c r="K6" s="11"/>
      <c r="L6" s="10">
        <f>MAX(A10:A60)</f>
        <v>25</v>
      </c>
    </row>
    <row r="7" spans="1:12">
      <c r="A7" s="12" t="s">
        <v>2</v>
      </c>
      <c r="B7" s="12" t="s">
        <v>3</v>
      </c>
      <c r="C7" s="13" t="s">
        <v>4</v>
      </c>
      <c r="D7" s="12" t="s">
        <v>5</v>
      </c>
      <c r="E7" s="12" t="s">
        <v>6</v>
      </c>
      <c r="F7" s="12"/>
      <c r="G7" s="12"/>
      <c r="H7" s="12"/>
      <c r="I7" s="12"/>
      <c r="J7" s="12" t="s">
        <v>7</v>
      </c>
      <c r="K7" s="14" t="s">
        <v>8</v>
      </c>
      <c r="L7" s="12" t="s">
        <v>9</v>
      </c>
    </row>
    <row r="8" spans="1:12">
      <c r="A8" s="12"/>
      <c r="B8" s="12"/>
      <c r="C8" s="15"/>
      <c r="D8" s="12"/>
      <c r="E8" s="12" t="s">
        <v>10</v>
      </c>
      <c r="F8" s="12"/>
      <c r="G8" s="12" t="s">
        <v>11</v>
      </c>
      <c r="H8" s="12"/>
      <c r="I8" s="12"/>
      <c r="J8" s="12"/>
      <c r="K8" s="16"/>
      <c r="L8" s="12"/>
    </row>
    <row r="9" spans="1:12">
      <c r="A9" s="12"/>
      <c r="B9" s="12"/>
      <c r="C9" s="17"/>
      <c r="D9" s="12"/>
      <c r="E9" s="18" t="s">
        <v>12</v>
      </c>
      <c r="F9" s="18" t="s">
        <v>13</v>
      </c>
      <c r="G9" s="18" t="s">
        <v>14</v>
      </c>
      <c r="H9" s="18" t="s">
        <v>15</v>
      </c>
      <c r="I9" s="18" t="s">
        <v>16</v>
      </c>
      <c r="J9" s="12"/>
      <c r="K9" s="19"/>
      <c r="L9" s="12"/>
    </row>
    <row r="10" spans="1:12">
      <c r="A10" s="20">
        <f>IF(B10="","",1)</f>
        <v>1</v>
      </c>
      <c r="B10" s="21" t="str">
        <f>[1]П2!P11</f>
        <v>Саратов</v>
      </c>
      <c r="C10" s="21" t="s">
        <v>17</v>
      </c>
      <c r="D10" s="21" t="s">
        <v>18</v>
      </c>
      <c r="E10" s="20">
        <v>2</v>
      </c>
      <c r="F10" s="20">
        <v>1</v>
      </c>
      <c r="G10" s="20"/>
      <c r="H10" s="20"/>
      <c r="I10" s="20"/>
      <c r="J10" s="20">
        <f>IF(B10="","",(E10+G10+H10))</f>
        <v>2</v>
      </c>
      <c r="K10" s="20">
        <f>IF(B10="","",(F10+I10))</f>
        <v>1</v>
      </c>
      <c r="L10" s="21" t="s">
        <v>19</v>
      </c>
    </row>
    <row r="11" spans="1:12">
      <c r="A11" s="18">
        <f>IF(B11="","",(A10+1))</f>
        <v>2</v>
      </c>
      <c r="B11" s="22" t="str">
        <f>[1]П2!P16</f>
        <v>Белгород</v>
      </c>
      <c r="C11" s="22" t="s">
        <v>20</v>
      </c>
      <c r="D11" s="22" t="s">
        <v>21</v>
      </c>
      <c r="E11" s="18"/>
      <c r="F11" s="18"/>
      <c r="G11" s="18">
        <v>2</v>
      </c>
      <c r="H11" s="18"/>
      <c r="I11" s="18"/>
      <c r="J11" s="18">
        <f t="shared" ref="J11:J34" si="0">IF(B11="","",(E11+G11+H11))</f>
        <v>2</v>
      </c>
      <c r="K11" s="18">
        <f t="shared" ref="K11:K34" si="1">IF(B11="","",(F11+I11))</f>
        <v>0</v>
      </c>
      <c r="L11" s="22" t="s">
        <v>22</v>
      </c>
    </row>
    <row r="12" spans="1:12">
      <c r="A12" s="18">
        <f t="shared" ref="A12:A34" si="2">IF(B12="","",(A11+1))</f>
        <v>3</v>
      </c>
      <c r="B12" s="22" t="str">
        <f>[1]П2!P18</f>
        <v>Смоленск</v>
      </c>
      <c r="C12" s="22" t="s">
        <v>23</v>
      </c>
      <c r="D12" s="22" t="s">
        <v>24</v>
      </c>
      <c r="E12" s="18">
        <v>2</v>
      </c>
      <c r="F12" s="18"/>
      <c r="G12" s="18">
        <v>2</v>
      </c>
      <c r="H12" s="18"/>
      <c r="I12" s="18"/>
      <c r="J12" s="18">
        <f t="shared" si="0"/>
        <v>4</v>
      </c>
      <c r="K12" s="18">
        <f t="shared" si="1"/>
        <v>0</v>
      </c>
      <c r="L12" s="22" t="s">
        <v>25</v>
      </c>
    </row>
    <row r="13" spans="1:12">
      <c r="A13" s="18">
        <f t="shared" si="2"/>
        <v>4</v>
      </c>
      <c r="B13" s="22" t="str">
        <f>[1]П2!P21</f>
        <v>Н.Новгород</v>
      </c>
      <c r="C13" s="22" t="s">
        <v>26</v>
      </c>
      <c r="D13" s="22" t="s">
        <v>27</v>
      </c>
      <c r="E13" s="18">
        <v>1</v>
      </c>
      <c r="F13" s="18"/>
      <c r="G13" s="18"/>
      <c r="H13" s="18"/>
      <c r="I13" s="18"/>
      <c r="J13" s="18">
        <f t="shared" si="0"/>
        <v>1</v>
      </c>
      <c r="K13" s="18">
        <f t="shared" si="1"/>
        <v>0</v>
      </c>
      <c r="L13" s="22" t="s">
        <v>28</v>
      </c>
    </row>
    <row r="14" spans="1:12">
      <c r="A14" s="18">
        <f t="shared" si="2"/>
        <v>5</v>
      </c>
      <c r="B14" s="22" t="str">
        <f>[1]П2!P22</f>
        <v>Сидзен-до С-Пб</v>
      </c>
      <c r="C14" s="22" t="s">
        <v>29</v>
      </c>
      <c r="D14" s="22" t="s">
        <v>30</v>
      </c>
      <c r="E14" s="18">
        <v>3</v>
      </c>
      <c r="F14" s="18"/>
      <c r="G14" s="18"/>
      <c r="H14" s="18"/>
      <c r="I14" s="18"/>
      <c r="J14" s="18">
        <f t="shared" si="0"/>
        <v>3</v>
      </c>
      <c r="K14" s="18">
        <f t="shared" si="1"/>
        <v>0</v>
      </c>
      <c r="L14" s="22" t="str">
        <f>[1]П2!O22</f>
        <v>Мухорлян А.Б.</v>
      </c>
    </row>
    <row r="15" spans="1:12">
      <c r="A15" s="18">
        <f t="shared" si="2"/>
        <v>6</v>
      </c>
      <c r="B15" s="22" t="str">
        <f>[1]П2!P25</f>
        <v>Ирбис Моск.</v>
      </c>
      <c r="C15" s="22" t="s">
        <v>31</v>
      </c>
      <c r="D15" s="22" t="s">
        <v>32</v>
      </c>
      <c r="E15" s="18"/>
      <c r="F15" s="18"/>
      <c r="G15" s="18">
        <v>8</v>
      </c>
      <c r="H15" s="18"/>
      <c r="I15" s="18">
        <v>3</v>
      </c>
      <c r="J15" s="18">
        <f t="shared" si="0"/>
        <v>8</v>
      </c>
      <c r="K15" s="18">
        <f t="shared" si="1"/>
        <v>3</v>
      </c>
      <c r="L15" s="22" t="str">
        <f>[1]П2!O25</f>
        <v>Александров А. Ю.</v>
      </c>
    </row>
    <row r="16" spans="1:12">
      <c r="A16" s="18">
        <f t="shared" si="2"/>
        <v>7</v>
      </c>
      <c r="B16" s="22" t="str">
        <f>[1]П2!P33</f>
        <v>Воронеж</v>
      </c>
      <c r="C16" s="22" t="s">
        <v>33</v>
      </c>
      <c r="D16" s="22" t="s">
        <v>34</v>
      </c>
      <c r="E16" s="18">
        <v>1</v>
      </c>
      <c r="F16" s="18"/>
      <c r="G16" s="18"/>
      <c r="H16" s="18"/>
      <c r="I16" s="18"/>
      <c r="J16" s="18">
        <f t="shared" si="0"/>
        <v>1</v>
      </c>
      <c r="K16" s="18">
        <f t="shared" si="1"/>
        <v>0</v>
      </c>
      <c r="L16" s="22" t="s">
        <v>35</v>
      </c>
    </row>
    <row r="17" spans="1:12">
      <c r="A17" s="18">
        <f t="shared" si="2"/>
        <v>8</v>
      </c>
      <c r="B17" s="22" t="str">
        <f>[1]П2!P34</f>
        <v>Башкирия</v>
      </c>
      <c r="C17" s="22" t="s">
        <v>36</v>
      </c>
      <c r="D17" s="22" t="s">
        <v>37</v>
      </c>
      <c r="E17" s="18">
        <v>3</v>
      </c>
      <c r="F17" s="18">
        <v>1</v>
      </c>
      <c r="G17" s="18">
        <v>3</v>
      </c>
      <c r="H17" s="18">
        <v>1</v>
      </c>
      <c r="I17" s="18">
        <v>1</v>
      </c>
      <c r="J17" s="18">
        <f t="shared" si="0"/>
        <v>7</v>
      </c>
      <c r="K17" s="18">
        <f t="shared" si="1"/>
        <v>2</v>
      </c>
      <c r="L17" s="22" t="str">
        <f>[1]П2!O34</f>
        <v>Махновский В.Н</v>
      </c>
    </row>
    <row r="18" spans="1:12">
      <c r="A18" s="18">
        <f t="shared" si="2"/>
        <v>9</v>
      </c>
      <c r="B18" s="22" t="str">
        <f>[1]П2!P39</f>
        <v>Коми</v>
      </c>
      <c r="C18" s="22" t="s">
        <v>38</v>
      </c>
      <c r="D18" s="22" t="s">
        <v>39</v>
      </c>
      <c r="E18" s="18">
        <v>2</v>
      </c>
      <c r="F18" s="18"/>
      <c r="G18" s="18">
        <v>3</v>
      </c>
      <c r="H18" s="18">
        <v>2</v>
      </c>
      <c r="I18" s="18"/>
      <c r="J18" s="18">
        <f t="shared" si="0"/>
        <v>7</v>
      </c>
      <c r="K18" s="18">
        <f t="shared" si="1"/>
        <v>0</v>
      </c>
      <c r="L18" s="22" t="s">
        <v>40</v>
      </c>
    </row>
    <row r="19" spans="1:12">
      <c r="A19" s="18">
        <f t="shared" si="2"/>
        <v>10</v>
      </c>
      <c r="B19" s="22" t="str">
        <f>[1]П2!P42</f>
        <v>Щелково</v>
      </c>
      <c r="C19" s="22" t="s">
        <v>41</v>
      </c>
      <c r="D19" s="22" t="s">
        <v>42</v>
      </c>
      <c r="E19" s="18">
        <v>1</v>
      </c>
      <c r="F19" s="18"/>
      <c r="G19" s="18">
        <v>1</v>
      </c>
      <c r="H19" s="18"/>
      <c r="I19" s="18"/>
      <c r="J19" s="18">
        <f t="shared" si="0"/>
        <v>2</v>
      </c>
      <c r="K19" s="18">
        <f t="shared" si="1"/>
        <v>0</v>
      </c>
      <c r="L19" s="22" t="str">
        <f>[1]П2!O42</f>
        <v>Руис М.А.</v>
      </c>
    </row>
    <row r="20" spans="1:12">
      <c r="A20" s="18">
        <f t="shared" si="2"/>
        <v>11</v>
      </c>
      <c r="B20" s="22" t="str">
        <f>[1]П2!P43</f>
        <v>Горки 10, Моск. обл.</v>
      </c>
      <c r="C20" s="22" t="s">
        <v>43</v>
      </c>
      <c r="D20" s="22" t="s">
        <v>44</v>
      </c>
      <c r="E20" s="18">
        <v>2</v>
      </c>
      <c r="F20" s="18"/>
      <c r="G20" s="18">
        <v>2</v>
      </c>
      <c r="H20" s="18">
        <v>2</v>
      </c>
      <c r="I20" s="18"/>
      <c r="J20" s="18">
        <f t="shared" si="0"/>
        <v>6</v>
      </c>
      <c r="K20" s="18">
        <f t="shared" si="1"/>
        <v>0</v>
      </c>
      <c r="L20" s="22" t="str">
        <f>[1]П2!O43</f>
        <v>Лизунков И.А.</v>
      </c>
    </row>
    <row r="21" spans="1:12">
      <c r="A21" s="18">
        <f t="shared" si="2"/>
        <v>12</v>
      </c>
      <c r="B21" s="23" t="str">
        <f>[1]П2!P46</f>
        <v>Вышний Волочек</v>
      </c>
      <c r="C21" s="23" t="s">
        <v>45</v>
      </c>
      <c r="D21" s="23" t="s">
        <v>46</v>
      </c>
      <c r="E21" s="24">
        <v>4</v>
      </c>
      <c r="F21" s="24"/>
      <c r="G21" s="24">
        <v>2</v>
      </c>
      <c r="H21" s="24">
        <v>2</v>
      </c>
      <c r="I21" s="24"/>
      <c r="J21" s="18">
        <f t="shared" si="0"/>
        <v>8</v>
      </c>
      <c r="K21" s="24">
        <f t="shared" si="1"/>
        <v>0</v>
      </c>
      <c r="L21" s="23" t="str">
        <f>[1]П2!O46</f>
        <v>Вишняков С.А.</v>
      </c>
    </row>
    <row r="22" spans="1:12">
      <c r="A22" s="18">
        <f t="shared" si="2"/>
        <v>13</v>
      </c>
      <c r="B22" s="22" t="str">
        <f>[1]П2!P51</f>
        <v>Петрозаводск</v>
      </c>
      <c r="C22" s="22" t="s">
        <v>47</v>
      </c>
      <c r="D22" s="22" t="s">
        <v>48</v>
      </c>
      <c r="E22" s="18">
        <v>4</v>
      </c>
      <c r="F22" s="18">
        <v>1</v>
      </c>
      <c r="G22" s="18">
        <v>1</v>
      </c>
      <c r="H22" s="18">
        <v>1</v>
      </c>
      <c r="I22" s="18"/>
      <c r="J22" s="18">
        <f t="shared" si="0"/>
        <v>6</v>
      </c>
      <c r="K22" s="18">
        <f t="shared" si="1"/>
        <v>1</v>
      </c>
      <c r="L22" s="22" t="s">
        <v>49</v>
      </c>
    </row>
    <row r="23" spans="1:12">
      <c r="A23" s="18">
        <f t="shared" si="2"/>
        <v>14</v>
      </c>
      <c r="B23" s="22" t="str">
        <f>[1]П2!P55</f>
        <v>Калуга</v>
      </c>
      <c r="C23" s="22" t="s">
        <v>50</v>
      </c>
      <c r="D23" s="22" t="s">
        <v>51</v>
      </c>
      <c r="E23" s="18">
        <v>2</v>
      </c>
      <c r="F23" s="18"/>
      <c r="G23" s="18">
        <v>1</v>
      </c>
      <c r="H23" s="18"/>
      <c r="I23" s="18"/>
      <c r="J23" s="18">
        <f t="shared" si="0"/>
        <v>3</v>
      </c>
      <c r="K23" s="18">
        <f t="shared" si="1"/>
        <v>0</v>
      </c>
      <c r="L23" s="22" t="s">
        <v>52</v>
      </c>
    </row>
    <row r="24" spans="1:12">
      <c r="A24" s="18">
        <f t="shared" si="2"/>
        <v>15</v>
      </c>
      <c r="B24" s="22" t="str">
        <f>[1]П2!P57</f>
        <v>Москва</v>
      </c>
      <c r="C24" s="22" t="s">
        <v>53</v>
      </c>
      <c r="D24" s="22" t="s">
        <v>32</v>
      </c>
      <c r="E24" s="18">
        <v>1</v>
      </c>
      <c r="F24" s="18"/>
      <c r="G24" s="18"/>
      <c r="H24" s="18"/>
      <c r="I24" s="18"/>
      <c r="J24" s="18">
        <f t="shared" si="0"/>
        <v>1</v>
      </c>
      <c r="K24" s="18">
        <f t="shared" si="1"/>
        <v>0</v>
      </c>
      <c r="L24" s="22" t="str">
        <f>[1]П2!O57</f>
        <v>Феденко А.</v>
      </c>
    </row>
    <row r="25" spans="1:12">
      <c r="A25" s="18">
        <f t="shared" si="2"/>
        <v>16</v>
      </c>
      <c r="B25" s="22" t="str">
        <f>[1]П2!P58</f>
        <v>Ростов</v>
      </c>
      <c r="C25" s="22" t="s">
        <v>54</v>
      </c>
      <c r="D25" s="22" t="s">
        <v>55</v>
      </c>
      <c r="E25" s="18">
        <v>1</v>
      </c>
      <c r="F25" s="18"/>
      <c r="G25" s="18">
        <v>2</v>
      </c>
      <c r="H25" s="18">
        <v>2</v>
      </c>
      <c r="I25" s="18"/>
      <c r="J25" s="18">
        <f t="shared" si="0"/>
        <v>5</v>
      </c>
      <c r="K25" s="18">
        <f t="shared" si="1"/>
        <v>0</v>
      </c>
      <c r="L25" s="22" t="str">
        <f>[1]П2!O58</f>
        <v>Мамедов Х.И.</v>
      </c>
    </row>
    <row r="26" spans="1:12">
      <c r="A26" s="18">
        <f t="shared" si="2"/>
        <v>17</v>
      </c>
      <c r="B26" s="22" t="str">
        <f>[1]П2!P60</f>
        <v>Александр С-Пб</v>
      </c>
      <c r="C26" s="22" t="s">
        <v>56</v>
      </c>
      <c r="D26" s="22" t="s">
        <v>30</v>
      </c>
      <c r="E26" s="18"/>
      <c r="F26" s="18"/>
      <c r="G26" s="18">
        <v>1</v>
      </c>
      <c r="H26" s="18"/>
      <c r="I26" s="18"/>
      <c r="J26" s="18">
        <f t="shared" si="0"/>
        <v>1</v>
      </c>
      <c r="K26" s="18">
        <f t="shared" si="1"/>
        <v>0</v>
      </c>
      <c r="L26" s="22" t="s">
        <v>57</v>
      </c>
    </row>
    <row r="27" spans="1:12">
      <c r="A27" s="18">
        <f t="shared" si="2"/>
        <v>18</v>
      </c>
      <c r="B27" s="22" t="str">
        <f>[1]П2!P61</f>
        <v>ФСК С-Пб</v>
      </c>
      <c r="C27" s="22" t="s">
        <v>58</v>
      </c>
      <c r="D27" s="22" t="s">
        <v>30</v>
      </c>
      <c r="E27" s="18"/>
      <c r="F27" s="18"/>
      <c r="G27" s="18">
        <v>2</v>
      </c>
      <c r="H27" s="18"/>
      <c r="I27" s="18"/>
      <c r="J27" s="18">
        <f t="shared" si="0"/>
        <v>2</v>
      </c>
      <c r="K27" s="18">
        <f t="shared" si="1"/>
        <v>0</v>
      </c>
      <c r="L27" s="22" t="s">
        <v>59</v>
      </c>
    </row>
    <row r="28" spans="1:12">
      <c r="A28" s="18">
        <f t="shared" si="2"/>
        <v>19</v>
      </c>
      <c r="B28" s="23" t="str">
        <f>[1]П2!P63</f>
        <v>Мурманск</v>
      </c>
      <c r="C28" s="23" t="s">
        <v>60</v>
      </c>
      <c r="D28" s="23" t="s">
        <v>61</v>
      </c>
      <c r="E28" s="18"/>
      <c r="F28" s="18"/>
      <c r="G28" s="18">
        <v>7</v>
      </c>
      <c r="H28" s="18">
        <v>7</v>
      </c>
      <c r="I28" s="18">
        <v>6</v>
      </c>
      <c r="J28" s="18">
        <f t="shared" si="0"/>
        <v>14</v>
      </c>
      <c r="K28" s="18">
        <f t="shared" si="1"/>
        <v>6</v>
      </c>
      <c r="L28" s="22" t="str">
        <f>[1]П2!O67</f>
        <v xml:space="preserve">Сурков И.Г </v>
      </c>
    </row>
    <row r="29" spans="1:12">
      <c r="A29" s="18">
        <f t="shared" si="2"/>
        <v>20</v>
      </c>
      <c r="B29" s="22" t="str">
        <f>[1]П2!P70</f>
        <v>Сатори</v>
      </c>
      <c r="C29" s="22" t="s">
        <v>62</v>
      </c>
      <c r="D29" s="22" t="s">
        <v>63</v>
      </c>
      <c r="E29" s="18">
        <v>1</v>
      </c>
      <c r="F29" s="18"/>
      <c r="G29" s="18"/>
      <c r="H29" s="18"/>
      <c r="I29" s="18"/>
      <c r="J29" s="18">
        <f t="shared" si="0"/>
        <v>1</v>
      </c>
      <c r="K29" s="18">
        <f t="shared" si="1"/>
        <v>0</v>
      </c>
      <c r="L29" s="22" t="str">
        <f>[1]П2!O70</f>
        <v>Ругачин Л.В.</v>
      </c>
    </row>
    <row r="30" spans="1:12">
      <c r="A30" s="18">
        <f t="shared" si="2"/>
        <v>21</v>
      </c>
      <c r="B30" s="22" t="str">
        <f>[1]П2!P71</f>
        <v>МЛБИ</v>
      </c>
      <c r="C30" s="22" t="s">
        <v>64</v>
      </c>
      <c r="D30" s="22" t="s">
        <v>30</v>
      </c>
      <c r="E30" s="18">
        <v>7</v>
      </c>
      <c r="F30" s="18">
        <v>1</v>
      </c>
      <c r="G30" s="18"/>
      <c r="H30" s="18"/>
      <c r="I30" s="18"/>
      <c r="J30" s="18">
        <f t="shared" si="0"/>
        <v>7</v>
      </c>
      <c r="K30" s="18">
        <f t="shared" si="1"/>
        <v>1</v>
      </c>
      <c r="L30" s="22" t="s">
        <v>65</v>
      </c>
    </row>
    <row r="31" spans="1:12">
      <c r="A31" s="18">
        <f t="shared" si="2"/>
        <v>22</v>
      </c>
      <c r="B31" s="22" t="str">
        <f>[1]П2!P84</f>
        <v>Липецк</v>
      </c>
      <c r="C31" s="22" t="s">
        <v>66</v>
      </c>
      <c r="D31" s="22" t="s">
        <v>67</v>
      </c>
      <c r="E31" s="18"/>
      <c r="F31" s="18"/>
      <c r="G31" s="18"/>
      <c r="H31" s="18"/>
      <c r="I31" s="18"/>
      <c r="J31" s="18">
        <f t="shared" si="0"/>
        <v>0</v>
      </c>
      <c r="K31" s="18">
        <f t="shared" si="1"/>
        <v>0</v>
      </c>
      <c r="L31" s="22" t="s">
        <v>68</v>
      </c>
    </row>
    <row r="32" spans="1:12">
      <c r="A32" s="18">
        <f t="shared" si="2"/>
        <v>23</v>
      </c>
      <c r="B32" s="22" t="str">
        <f>[1]П2!P86</f>
        <v>Курган</v>
      </c>
      <c r="C32" s="22" t="s">
        <v>69</v>
      </c>
      <c r="D32" s="22" t="s">
        <v>70</v>
      </c>
      <c r="E32" s="18">
        <v>1</v>
      </c>
      <c r="F32" s="18"/>
      <c r="G32" s="18">
        <v>5</v>
      </c>
      <c r="H32" s="18">
        <v>1</v>
      </c>
      <c r="I32" s="18">
        <v>1</v>
      </c>
      <c r="J32" s="18">
        <f t="shared" si="0"/>
        <v>7</v>
      </c>
      <c r="K32" s="18">
        <f t="shared" si="1"/>
        <v>1</v>
      </c>
      <c r="L32" s="22" t="s">
        <v>71</v>
      </c>
    </row>
    <row r="33" spans="1:12">
      <c r="A33" s="18">
        <f t="shared" si="2"/>
        <v>24</v>
      </c>
      <c r="B33" s="22" t="str">
        <f>[1]П2!P91</f>
        <v>ССК С-Пб</v>
      </c>
      <c r="C33" s="22" t="s">
        <v>72</v>
      </c>
      <c r="D33" s="22" t="s">
        <v>30</v>
      </c>
      <c r="E33" s="18"/>
      <c r="F33" s="18"/>
      <c r="G33" s="18">
        <v>3</v>
      </c>
      <c r="H33" s="18"/>
      <c r="I33" s="18">
        <v>1</v>
      </c>
      <c r="J33" s="18">
        <f t="shared" si="0"/>
        <v>3</v>
      </c>
      <c r="K33" s="18">
        <f t="shared" si="1"/>
        <v>1</v>
      </c>
      <c r="L33" s="22" t="str">
        <f>[1]П2!O92</f>
        <v>Цыльев В.А.</v>
      </c>
    </row>
    <row r="34" spans="1:12">
      <c r="A34" s="18">
        <f t="shared" si="2"/>
        <v>25</v>
      </c>
      <c r="B34" s="22" t="str">
        <f>[1]П2!P94</f>
        <v>Север</v>
      </c>
      <c r="C34" s="22" t="s">
        <v>73</v>
      </c>
      <c r="D34" s="22" t="s">
        <v>30</v>
      </c>
      <c r="E34" s="18"/>
      <c r="F34" s="18"/>
      <c r="G34" s="18">
        <v>1</v>
      </c>
      <c r="H34" s="18"/>
      <c r="I34" s="18"/>
      <c r="J34" s="18">
        <f t="shared" si="0"/>
        <v>1</v>
      </c>
      <c r="K34" s="18">
        <f t="shared" si="1"/>
        <v>0</v>
      </c>
      <c r="L34" s="22" t="str">
        <f>[1]П2!O94</f>
        <v>Кушкян С.С.</v>
      </c>
    </row>
  </sheetData>
  <mergeCells count="14">
    <mergeCell ref="K7:K9"/>
    <mergeCell ref="L7:L9"/>
    <mergeCell ref="E8:F8"/>
    <mergeCell ref="G8:I8"/>
    <mergeCell ref="A1:L1"/>
    <mergeCell ref="A2:L2"/>
    <mergeCell ref="A3:L3"/>
    <mergeCell ref="A5:B5"/>
    <mergeCell ref="A7:A9"/>
    <mergeCell ref="B7:B9"/>
    <mergeCell ref="C7:C9"/>
    <mergeCell ref="D7:D9"/>
    <mergeCell ref="E7:I7"/>
    <mergeCell ref="J7:J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Кулигин</dc:creator>
  <cp:lastModifiedBy>Кулигин</cp:lastModifiedBy>
  <dcterms:created xsi:type="dcterms:W3CDTF">2011-11-30T10:05:59Z</dcterms:created>
  <dcterms:modified xsi:type="dcterms:W3CDTF">2011-11-30T10:07:48Z</dcterms:modified>
</cp:coreProperties>
</file>