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L42" i="1"/>
  <c r="B42"/>
  <c r="K42" s="1"/>
  <c r="B41"/>
  <c r="K41" s="1"/>
  <c r="B40"/>
  <c r="K40" s="1"/>
  <c r="B39"/>
  <c r="K39" s="1"/>
  <c r="B38"/>
  <c r="K38" s="1"/>
  <c r="L37"/>
  <c r="B37"/>
  <c r="K37" s="1"/>
  <c r="L36"/>
  <c r="B36"/>
  <c r="K36" s="1"/>
  <c r="B35"/>
  <c r="K35" s="1"/>
  <c r="L34"/>
  <c r="B34"/>
  <c r="K34" s="1"/>
  <c r="L33"/>
  <c r="B33"/>
  <c r="K33" s="1"/>
  <c r="B32"/>
  <c r="K32" s="1"/>
  <c r="B31"/>
  <c r="K31" s="1"/>
  <c r="L30"/>
  <c r="B30"/>
  <c r="K30" s="1"/>
  <c r="L29"/>
  <c r="B29"/>
  <c r="K29" s="1"/>
  <c r="L28"/>
  <c r="B28"/>
  <c r="K28" s="1"/>
  <c r="L27"/>
  <c r="B27"/>
  <c r="K27" s="1"/>
  <c r="L26"/>
  <c r="B26"/>
  <c r="K26" s="1"/>
  <c r="L25"/>
  <c r="B25"/>
  <c r="K25" s="1"/>
  <c r="L24"/>
  <c r="B24"/>
  <c r="K24" s="1"/>
  <c r="L23"/>
  <c r="B23"/>
  <c r="K23" s="1"/>
  <c r="L22"/>
  <c r="B22"/>
  <c r="K22" s="1"/>
  <c r="L21"/>
  <c r="B21"/>
  <c r="K21" s="1"/>
  <c r="L20"/>
  <c r="B20"/>
  <c r="K20" s="1"/>
  <c r="B19"/>
  <c r="K19" s="1"/>
  <c r="L18"/>
  <c r="B18"/>
  <c r="K18" s="1"/>
  <c r="B17"/>
  <c r="K17" s="1"/>
  <c r="L16"/>
  <c r="B16"/>
  <c r="K16" s="1"/>
  <c r="L15"/>
  <c r="B15"/>
  <c r="K15" s="1"/>
  <c r="L14"/>
  <c r="B14"/>
  <c r="K14" s="1"/>
  <c r="B13"/>
  <c r="K13" s="1"/>
  <c r="B12"/>
  <c r="K12" s="1"/>
  <c r="L11"/>
  <c r="B11"/>
  <c r="K11" s="1"/>
  <c r="L10"/>
  <c r="B10"/>
  <c r="K10" s="1"/>
  <c r="A10"/>
  <c r="A11" s="1"/>
  <c r="L5"/>
  <c r="A5"/>
  <c r="A3"/>
  <c r="A2"/>
  <c r="A1"/>
  <c r="A12" l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L6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G6" l="1"/>
</calcChain>
</file>

<file path=xl/sharedStrings.xml><?xml version="1.0" encoding="utf-8"?>
<sst xmlns="http://schemas.openxmlformats.org/spreadsheetml/2006/main" count="94" uniqueCount="79">
  <si>
    <t xml:space="preserve">Всего участников: </t>
  </si>
  <si>
    <t xml:space="preserve">Всего команд: </t>
  </si>
  <si>
    <t>№</t>
  </si>
  <si>
    <t>Команда</t>
  </si>
  <si>
    <t>Полное наименование</t>
  </si>
  <si>
    <t>Регион</t>
  </si>
  <si>
    <t>Вид программы</t>
  </si>
  <si>
    <t>Всего</t>
  </si>
  <si>
    <t>Всего ком.</t>
  </si>
  <si>
    <t>Руководитель</t>
  </si>
  <si>
    <t>ката</t>
  </si>
  <si>
    <t>кумитэ</t>
  </si>
  <si>
    <t>лич</t>
  </si>
  <si>
    <t>ком</t>
  </si>
  <si>
    <t>ипп</t>
  </si>
  <si>
    <t xml:space="preserve">СРОО "Всестилевая федерация каратэ"  </t>
  </si>
  <si>
    <t xml:space="preserve">г. Саратов </t>
  </si>
  <si>
    <t>Ассоциация САТОРИ</t>
  </si>
  <si>
    <t>г. Лодейное поле</t>
  </si>
  <si>
    <t>БРОССО «Федерации каратэ»</t>
  </si>
  <si>
    <t>г. Белгород</t>
  </si>
  <si>
    <t>Дубина Н.М.</t>
  </si>
  <si>
    <t xml:space="preserve">СРОО " Федерация  стилевого каратэ Смоленской области" </t>
  </si>
  <si>
    <t>г. Смоленск</t>
  </si>
  <si>
    <t>Пахомов Н.Л.</t>
  </si>
  <si>
    <t>ЦСМ "Звезда"</t>
  </si>
  <si>
    <t>г. Москва</t>
  </si>
  <si>
    <t>Каратэ клуб "Сидзен-до"</t>
  </si>
  <si>
    <t>г. Санкт-Петербург</t>
  </si>
  <si>
    <t>Конфедерация каратэ Черноземья</t>
  </si>
  <si>
    <t>г. Воронеж</t>
  </si>
  <si>
    <t xml:space="preserve">РОО «Лига стилевого каратэ Республики Башкортостан» </t>
  </si>
  <si>
    <t>г. Стерлитамак</t>
  </si>
  <si>
    <t>Махновский В.Н.</t>
  </si>
  <si>
    <t>Спортивный клуб каратэ "Нахабино"</t>
  </si>
  <si>
    <t>Московская обл.</t>
  </si>
  <si>
    <t>РФСОО "Федерация Восточного боевого единоборства Орловской области"</t>
  </si>
  <si>
    <t>г. Орёл</t>
  </si>
  <si>
    <t>Кошелев С.А.</t>
  </si>
  <si>
    <t>Федерация стилевого карате Республики Коми</t>
  </si>
  <si>
    <t>г. Воркута</t>
  </si>
  <si>
    <t>ПМЦ "Палестра"</t>
  </si>
  <si>
    <t xml:space="preserve"> Сборная команда Липецкой области</t>
  </si>
  <si>
    <t>г. Липецк</t>
  </si>
  <si>
    <t xml:space="preserve">МОУ ДОД ДЮСШ   Щелковского муниципального района </t>
  </si>
  <si>
    <t>г. Щелково</t>
  </si>
  <si>
    <t>ДЮСШ «Горки – 10»</t>
  </si>
  <si>
    <t xml:space="preserve"> СРОО «Федерация Восточных и Национальных Единоборств»</t>
  </si>
  <si>
    <t>ОО "Федерация Стилевого Каратэ Тверской области"</t>
  </si>
  <si>
    <t>г. Вышний Волочек</t>
  </si>
  <si>
    <t>Карельская Федерация Каратэ-до (Филиал НФШКД)</t>
  </si>
  <si>
    <t>г. Петрозаводск</t>
  </si>
  <si>
    <t xml:space="preserve">Клуб "Гармония" </t>
  </si>
  <si>
    <t>Калужская федерация стилевого каратэ-до</t>
  </si>
  <si>
    <t>г. Калуга</t>
  </si>
  <si>
    <t xml:space="preserve"> Ростовское представительство СКР</t>
  </si>
  <si>
    <t>г. Ростов-на-Дону</t>
  </si>
  <si>
    <t>РРФСОО «Спортивный Союз Стилевого Каратэ»</t>
  </si>
  <si>
    <t>г. Рязань</t>
  </si>
  <si>
    <t>Р.Х.Сакаев</t>
  </si>
  <si>
    <t>Центр единоборств "Александр"</t>
  </si>
  <si>
    <t>Соловьев А.Е.</t>
  </si>
  <si>
    <t>Каратэ клуб "Кайтэн"</t>
  </si>
  <si>
    <t>Федерация Стилевого каратэ Санкт-Петербурга</t>
  </si>
  <si>
    <t>МООО «Всестилевая федерация Карате-до»</t>
  </si>
  <si>
    <t>г. Мурманск</t>
  </si>
  <si>
    <t>Сурков И.Г.</t>
  </si>
  <si>
    <t>Российская Школа Боевых Искусств</t>
  </si>
  <si>
    <t>СК "OLYMP - Кондратьевский"</t>
  </si>
  <si>
    <t>Международная Лига Боевых Искусст</t>
  </si>
  <si>
    <t>Кузьмин М.И.</t>
  </si>
  <si>
    <t>Курганская областная федерация каратэдо</t>
  </si>
  <si>
    <t>г. Курган</t>
  </si>
  <si>
    <t>Васильев А.А.</t>
  </si>
  <si>
    <t>Студенческий союз каратэ Санкт-Петербурга</t>
  </si>
  <si>
    <t xml:space="preserve">Цыльев В.А. </t>
  </si>
  <si>
    <t>СПБРФСОО «ЦБИ   «Альфа»</t>
  </si>
  <si>
    <t>Габелия З.Г.</t>
  </si>
  <si>
    <t>Центр БУДО "Север"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</si>
</sst>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/>
    <xf numFmtId="0" fontId="3" fillId="0" borderId="0" xfId="0" applyFont="1"/>
    <xf numFmtId="14" fontId="1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UKF-PeterCUP-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"/>
      <sheetName val="П1"/>
      <sheetName val="П2"/>
      <sheetName val="ВыпМК"/>
      <sheetName val="Ф-2"/>
      <sheetName val="Ф-7"/>
      <sheetName val="Ф-11"/>
      <sheetName val="Ф-12"/>
      <sheetName val="Ф-13"/>
      <sheetName val="ОГС"/>
      <sheetName val="Ф-15"/>
      <sheetName val="ф-16"/>
      <sheetName val="ф-17"/>
      <sheetName val="В-ть"/>
      <sheetName val="ФинОтч"/>
      <sheetName val="Смета"/>
      <sheetName val="Доп"/>
      <sheetName val="Н-Кмп"/>
    </sheetNames>
    <sheetDataSet>
      <sheetData sheetId="0"/>
      <sheetData sheetId="1"/>
      <sheetData sheetId="2">
        <row r="2">
          <cell r="B2" t="str">
            <v>Санкт-Петербургский филиал РСБИ</v>
          </cell>
        </row>
        <row r="3">
          <cell r="B3" t="str">
            <v>Федерация стилевого каратэ Санкт-Петербурга и ЛО</v>
          </cell>
        </row>
        <row r="4">
          <cell r="B4" t="str">
            <v xml:space="preserve">Всероссийский турнир по стилевому каратэ «Кубок Петра Великого»         </v>
          </cell>
        </row>
        <row r="5">
          <cell r="B5" t="str">
            <v>г. Санкт-Петербург</v>
          </cell>
          <cell r="N5" t="str">
            <v xml:space="preserve">26-27.11.2011 г.  </v>
          </cell>
        </row>
        <row r="11">
          <cell r="N11" t="str">
            <v>Ларионов О.В.</v>
          </cell>
          <cell r="O11" t="str">
            <v>Саратов</v>
          </cell>
        </row>
        <row r="17">
          <cell r="N17" t="str">
            <v>Ругачин Л.В..</v>
          </cell>
          <cell r="O17" t="str">
            <v>САТОРИ</v>
          </cell>
        </row>
        <row r="26">
          <cell r="O26" t="str">
            <v>Белгород</v>
          </cell>
        </row>
        <row r="30">
          <cell r="O30" t="str">
            <v>Смоленск</v>
          </cell>
        </row>
        <row r="46">
          <cell r="O46" t="str">
            <v>Звезда</v>
          </cell>
        </row>
        <row r="58">
          <cell r="N58" t="str">
            <v>Голубев С.В.</v>
          </cell>
        </row>
        <row r="64">
          <cell r="N64" t="str">
            <v>Мухорлян А.Б.</v>
          </cell>
          <cell r="O64" t="str">
            <v>Сидзен-До</v>
          </cell>
        </row>
        <row r="71">
          <cell r="O71" t="str">
            <v>Воронеж</v>
          </cell>
        </row>
        <row r="72">
          <cell r="N72" t="str">
            <v>Ткачук Г.Б.</v>
          </cell>
        </row>
        <row r="81">
          <cell r="O81" t="str">
            <v>Башкирия</v>
          </cell>
        </row>
        <row r="98">
          <cell r="N98" t="str">
            <v>Микрюков В.Ю.</v>
          </cell>
          <cell r="O98" t="str">
            <v>Нахабино</v>
          </cell>
        </row>
        <row r="105">
          <cell r="O105" t="str">
            <v>Орел</v>
          </cell>
        </row>
        <row r="109">
          <cell r="O109" t="str">
            <v>Коми</v>
          </cell>
        </row>
        <row r="114">
          <cell r="N114" t="str">
            <v>Сичкарев В.Е.</v>
          </cell>
        </row>
        <row r="128">
          <cell r="N128" t="str">
            <v>Дранник А.А.</v>
          </cell>
          <cell r="O128" t="str">
            <v>Палестра С-Пб</v>
          </cell>
        </row>
        <row r="130">
          <cell r="N130" t="str">
            <v>Осадчий В.А.</v>
          </cell>
          <cell r="O130" t="str">
            <v>Липецк</v>
          </cell>
        </row>
        <row r="153">
          <cell r="N153" t="str">
            <v>Руис М.А.</v>
          </cell>
        </row>
        <row r="161">
          <cell r="O161" t="str">
            <v>Щелково</v>
          </cell>
        </row>
        <row r="173">
          <cell r="N173" t="str">
            <v>Лизунков И.А.</v>
          </cell>
          <cell r="O173" t="str">
            <v>Горки 10</v>
          </cell>
        </row>
        <row r="178">
          <cell r="N178" t="str">
            <v>Буров Д.А.</v>
          </cell>
          <cell r="O178" t="str">
            <v>Саратов</v>
          </cell>
        </row>
        <row r="184">
          <cell r="O184" t="str">
            <v>Вышний волочёк</v>
          </cell>
        </row>
        <row r="185">
          <cell r="N185" t="str">
            <v>Вишняков С.А.</v>
          </cell>
        </row>
        <row r="202">
          <cell r="N202" t="str">
            <v>Савельев А И.</v>
          </cell>
          <cell r="O202" t="str">
            <v>Петрозаводск</v>
          </cell>
        </row>
        <row r="219">
          <cell r="N219" t="str">
            <v>Ростовцев С.А.</v>
          </cell>
          <cell r="O219" t="str">
            <v>Гармония</v>
          </cell>
        </row>
        <row r="224">
          <cell r="N224" t="str">
            <v>Заркуа Д.А.</v>
          </cell>
          <cell r="O224" t="str">
            <v>Калуга</v>
          </cell>
        </row>
        <row r="232">
          <cell r="O232" t="str">
            <v>Ростов</v>
          </cell>
        </row>
        <row r="239">
          <cell r="N239" t="str">
            <v>Мамедов Х.И.</v>
          </cell>
        </row>
        <row r="242">
          <cell r="O242" t="str">
            <v>Рязань</v>
          </cell>
        </row>
        <row r="249">
          <cell r="O249" t="str">
            <v>Александр С-Пб</v>
          </cell>
        </row>
        <row r="258">
          <cell r="N258" t="str">
            <v>Глухов А. Е.</v>
          </cell>
          <cell r="O258" t="str">
            <v>Кайтэн С-Пб</v>
          </cell>
        </row>
        <row r="266">
          <cell r="O266" t="str">
            <v>ФСК С-Пб</v>
          </cell>
        </row>
        <row r="267">
          <cell r="N267" t="str">
            <v>Гросман А.М.</v>
          </cell>
        </row>
        <row r="291">
          <cell r="O291" t="str">
            <v>Мурманск</v>
          </cell>
        </row>
        <row r="315">
          <cell r="N315" t="str">
            <v>Молчанов В.М.</v>
          </cell>
          <cell r="O315" t="str">
            <v>РШБИ С-Пб</v>
          </cell>
        </row>
        <row r="320">
          <cell r="N320" t="str">
            <v>Силуянов С.В.</v>
          </cell>
          <cell r="O320" t="str">
            <v>Олимпик С-Пб</v>
          </cell>
        </row>
        <row r="327">
          <cell r="O327" t="str">
            <v>МЛБИ</v>
          </cell>
        </row>
        <row r="335">
          <cell r="O335" t="str">
            <v>Курган</v>
          </cell>
        </row>
        <row r="339">
          <cell r="O339" t="str">
            <v>ССК С-Пб</v>
          </cell>
        </row>
        <row r="345">
          <cell r="O345" t="str">
            <v>Альфа С-Пб</v>
          </cell>
        </row>
        <row r="356">
          <cell r="N356" t="str">
            <v>Кушкян С.С.</v>
          </cell>
          <cell r="O356" t="str">
            <v>Север С-Пб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workbookViewId="0">
      <selection activeCell="A10" sqref="A10:L10"/>
    </sheetView>
  </sheetViews>
  <sheetFormatPr defaultRowHeight="15"/>
  <cols>
    <col min="1" max="1" width="3.7109375" style="7" customWidth="1"/>
    <col min="2" max="2" width="16.7109375" style="7" customWidth="1"/>
    <col min="3" max="3" width="47.85546875" style="7" customWidth="1"/>
    <col min="4" max="4" width="23.140625" style="7" customWidth="1"/>
    <col min="5" max="10" width="4.7109375" style="7" customWidth="1"/>
    <col min="11" max="11" width="5.7109375" style="7" customWidth="1"/>
    <col min="12" max="12" width="15.85546875" style="7" customWidth="1"/>
  </cols>
  <sheetData>
    <row r="1" spans="1:12">
      <c r="A1" s="1" t="str">
        <f>[1]П2!B2</f>
        <v>Санкт-Петербургский филиал РСБИ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1" t="str">
        <f>[1]П2!B3</f>
        <v>Федерация стилевого каратэ Санкт-Петербурга и ЛО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5.75">
      <c r="A3" s="2" t="str">
        <f>[1]П2!B4</f>
        <v xml:space="preserve">Всероссийский турнир по стилевому каратэ «Кубок Петра Великого»         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>
      <c r="A5" s="5" t="str">
        <f>[1]П2!B5</f>
        <v>г. Санкт-Петербург</v>
      </c>
      <c r="B5" s="5"/>
      <c r="C5" s="6"/>
      <c r="L5" s="8" t="str">
        <f>[1]П2!N5</f>
        <v xml:space="preserve">26-27.11.2011 г.  </v>
      </c>
    </row>
    <row r="6" spans="1:12">
      <c r="F6" s="9" t="s">
        <v>0</v>
      </c>
      <c r="G6" s="10">
        <f>SUM(J10:J42)</f>
        <v>517</v>
      </c>
      <c r="H6" s="11"/>
      <c r="I6" s="11"/>
      <c r="J6" s="11" t="s">
        <v>1</v>
      </c>
      <c r="K6" s="11"/>
      <c r="L6" s="10">
        <f>MAX(A10:A42)</f>
        <v>33</v>
      </c>
    </row>
    <row r="7" spans="1:12">
      <c r="A7" s="12" t="s">
        <v>2</v>
      </c>
      <c r="B7" s="12" t="s">
        <v>3</v>
      </c>
      <c r="C7" s="13" t="s">
        <v>4</v>
      </c>
      <c r="D7" s="12" t="s">
        <v>5</v>
      </c>
      <c r="E7" s="12" t="s">
        <v>6</v>
      </c>
      <c r="F7" s="12"/>
      <c r="G7" s="12"/>
      <c r="H7" s="12"/>
      <c r="I7" s="12"/>
      <c r="J7" s="12" t="s">
        <v>7</v>
      </c>
      <c r="K7" s="14" t="s">
        <v>8</v>
      </c>
      <c r="L7" s="12" t="s">
        <v>9</v>
      </c>
    </row>
    <row r="8" spans="1:12">
      <c r="A8" s="12"/>
      <c r="B8" s="12"/>
      <c r="C8" s="15"/>
      <c r="D8" s="12"/>
      <c r="E8" s="12" t="s">
        <v>10</v>
      </c>
      <c r="F8" s="12"/>
      <c r="G8" s="12" t="s">
        <v>11</v>
      </c>
      <c r="H8" s="12"/>
      <c r="I8" s="12"/>
      <c r="J8" s="12"/>
      <c r="K8" s="16"/>
      <c r="L8" s="12"/>
    </row>
    <row r="9" spans="1:12">
      <c r="A9" s="12"/>
      <c r="B9" s="12"/>
      <c r="C9" s="17"/>
      <c r="D9" s="12"/>
      <c r="E9" s="18" t="s">
        <v>12</v>
      </c>
      <c r="F9" s="18" t="s">
        <v>13</v>
      </c>
      <c r="G9" s="18" t="s">
        <v>12</v>
      </c>
      <c r="H9" s="18" t="s">
        <v>14</v>
      </c>
      <c r="I9" s="18" t="s">
        <v>13</v>
      </c>
      <c r="J9" s="12"/>
      <c r="K9" s="19"/>
      <c r="L9" s="12"/>
    </row>
    <row r="10" spans="1:12">
      <c r="A10" s="22">
        <f>IF(B10="","",1)</f>
        <v>1</v>
      </c>
      <c r="B10" s="21" t="str">
        <f>[1]П2!O11</f>
        <v>Саратов</v>
      </c>
      <c r="C10" s="21" t="s">
        <v>15</v>
      </c>
      <c r="D10" s="21" t="s">
        <v>16</v>
      </c>
      <c r="E10" s="22">
        <v>4</v>
      </c>
      <c r="F10" s="22"/>
      <c r="G10" s="22">
        <v>2</v>
      </c>
      <c r="H10" s="22"/>
      <c r="I10" s="22"/>
      <c r="J10" s="22">
        <f>IF(B10="","",(E10+G10+H10))</f>
        <v>6</v>
      </c>
      <c r="K10" s="22">
        <f>IF(B10="","",(F10+I10))</f>
        <v>0</v>
      </c>
      <c r="L10" s="21" t="str">
        <f>[1]П2!N11</f>
        <v>Ларионов О.В.</v>
      </c>
    </row>
    <row r="11" spans="1:12">
      <c r="A11" s="18">
        <f>IF(B11="","",(A10+1))</f>
        <v>2</v>
      </c>
      <c r="B11" s="20" t="str">
        <f>[1]П2!O17</f>
        <v>САТОРИ</v>
      </c>
      <c r="C11" s="20" t="s">
        <v>17</v>
      </c>
      <c r="D11" s="20" t="s">
        <v>18</v>
      </c>
      <c r="E11" s="18">
        <v>6</v>
      </c>
      <c r="F11" s="18">
        <v>2</v>
      </c>
      <c r="G11" s="18">
        <v>8</v>
      </c>
      <c r="H11" s="18"/>
      <c r="I11" s="18">
        <v>2</v>
      </c>
      <c r="J11" s="18">
        <f t="shared" ref="J11:J42" si="0">IF(B11="","",(E11+G11+H11))</f>
        <v>14</v>
      </c>
      <c r="K11" s="18">
        <f t="shared" ref="K11:K42" si="1">IF(B11="","",(F11+I11))</f>
        <v>4</v>
      </c>
      <c r="L11" s="20" t="str">
        <f>[1]П2!N17</f>
        <v>Ругачин Л.В..</v>
      </c>
    </row>
    <row r="12" spans="1:12">
      <c r="A12" s="18">
        <f t="shared" ref="A12:A42" si="2">IF(B12="","",(A11+1))</f>
        <v>3</v>
      </c>
      <c r="B12" s="20" t="str">
        <f>[1]П2!O26</f>
        <v>Белгород</v>
      </c>
      <c r="C12" s="20" t="s">
        <v>19</v>
      </c>
      <c r="D12" s="20" t="s">
        <v>20</v>
      </c>
      <c r="E12" s="18">
        <v>1</v>
      </c>
      <c r="F12" s="18">
        <v>1</v>
      </c>
      <c r="G12" s="18">
        <v>1</v>
      </c>
      <c r="H12" s="18"/>
      <c r="I12" s="18"/>
      <c r="J12" s="18">
        <f t="shared" si="0"/>
        <v>2</v>
      </c>
      <c r="K12" s="18">
        <f t="shared" si="1"/>
        <v>1</v>
      </c>
      <c r="L12" s="20" t="s">
        <v>21</v>
      </c>
    </row>
    <row r="13" spans="1:12">
      <c r="A13" s="18">
        <f t="shared" si="2"/>
        <v>4</v>
      </c>
      <c r="B13" s="20" t="str">
        <f>[1]П2!O30</f>
        <v>Смоленск</v>
      </c>
      <c r="C13" s="20" t="s">
        <v>22</v>
      </c>
      <c r="D13" s="20" t="s">
        <v>23</v>
      </c>
      <c r="E13" s="18">
        <v>5</v>
      </c>
      <c r="F13" s="18"/>
      <c r="G13" s="18">
        <v>16</v>
      </c>
      <c r="H13" s="18">
        <v>4</v>
      </c>
      <c r="I13" s="18">
        <v>2</v>
      </c>
      <c r="J13" s="18">
        <f t="shared" si="0"/>
        <v>25</v>
      </c>
      <c r="K13" s="18">
        <f t="shared" si="1"/>
        <v>2</v>
      </c>
      <c r="L13" s="20" t="s">
        <v>24</v>
      </c>
    </row>
    <row r="14" spans="1:12">
      <c r="A14" s="18">
        <f t="shared" si="2"/>
        <v>5</v>
      </c>
      <c r="B14" s="20" t="str">
        <f>[1]П2!O46</f>
        <v>Звезда</v>
      </c>
      <c r="C14" s="20" t="s">
        <v>25</v>
      </c>
      <c r="D14" s="20" t="s">
        <v>26</v>
      </c>
      <c r="E14" s="18">
        <v>18</v>
      </c>
      <c r="F14" s="18">
        <v>5</v>
      </c>
      <c r="G14" s="18">
        <v>13</v>
      </c>
      <c r="H14" s="18">
        <v>4</v>
      </c>
      <c r="I14" s="18">
        <v>5</v>
      </c>
      <c r="J14" s="18">
        <f t="shared" si="0"/>
        <v>35</v>
      </c>
      <c r="K14" s="18">
        <f t="shared" si="1"/>
        <v>10</v>
      </c>
      <c r="L14" s="20" t="str">
        <f>[1]П2!N58</f>
        <v>Голубев С.В.</v>
      </c>
    </row>
    <row r="15" spans="1:12">
      <c r="A15" s="18">
        <f t="shared" si="2"/>
        <v>6</v>
      </c>
      <c r="B15" s="20" t="str">
        <f>[1]П2!O64</f>
        <v>Сидзен-До</v>
      </c>
      <c r="C15" s="20" t="s">
        <v>27</v>
      </c>
      <c r="D15" s="20" t="s">
        <v>28</v>
      </c>
      <c r="E15" s="18">
        <v>6</v>
      </c>
      <c r="F15" s="18"/>
      <c r="G15" s="18">
        <v>5</v>
      </c>
      <c r="H15" s="18"/>
      <c r="I15" s="18"/>
      <c r="J15" s="18">
        <f t="shared" si="0"/>
        <v>11</v>
      </c>
      <c r="K15" s="18">
        <f t="shared" si="1"/>
        <v>0</v>
      </c>
      <c r="L15" s="20" t="str">
        <f>[1]П2!N64</f>
        <v>Мухорлян А.Б.</v>
      </c>
    </row>
    <row r="16" spans="1:12">
      <c r="A16" s="18">
        <f t="shared" si="2"/>
        <v>7</v>
      </c>
      <c r="B16" s="20" t="str">
        <f>[1]П2!O71</f>
        <v>Воронеж</v>
      </c>
      <c r="C16" s="20" t="s">
        <v>29</v>
      </c>
      <c r="D16" s="20" t="s">
        <v>30</v>
      </c>
      <c r="E16" s="18">
        <v>8</v>
      </c>
      <c r="F16" s="18">
        <v>2</v>
      </c>
      <c r="G16" s="18">
        <v>6</v>
      </c>
      <c r="H16" s="18">
        <v>1</v>
      </c>
      <c r="I16" s="18"/>
      <c r="J16" s="18">
        <f t="shared" si="0"/>
        <v>15</v>
      </c>
      <c r="K16" s="18">
        <f t="shared" si="1"/>
        <v>2</v>
      </c>
      <c r="L16" s="20" t="str">
        <f>[1]П2!N72</f>
        <v>Ткачук Г.Б.</v>
      </c>
    </row>
    <row r="17" spans="1:12">
      <c r="A17" s="18">
        <f t="shared" si="2"/>
        <v>8</v>
      </c>
      <c r="B17" s="20" t="str">
        <f>[1]П2!O81</f>
        <v>Башкирия</v>
      </c>
      <c r="C17" s="20" t="s">
        <v>31</v>
      </c>
      <c r="D17" s="20" t="s">
        <v>32</v>
      </c>
      <c r="E17" s="18">
        <v>14</v>
      </c>
      <c r="F17" s="18">
        <v>4</v>
      </c>
      <c r="G17" s="18">
        <v>17</v>
      </c>
      <c r="H17" s="18">
        <v>4</v>
      </c>
      <c r="I17" s="18"/>
      <c r="J17" s="18">
        <f t="shared" si="0"/>
        <v>35</v>
      </c>
      <c r="K17" s="18">
        <f t="shared" si="1"/>
        <v>4</v>
      </c>
      <c r="L17" s="20" t="s">
        <v>33</v>
      </c>
    </row>
    <row r="18" spans="1:12">
      <c r="A18" s="18">
        <f t="shared" si="2"/>
        <v>9</v>
      </c>
      <c r="B18" s="20" t="str">
        <f>[1]П2!O98</f>
        <v>Нахабино</v>
      </c>
      <c r="C18" s="20" t="s">
        <v>34</v>
      </c>
      <c r="D18" s="20" t="s">
        <v>35</v>
      </c>
      <c r="E18" s="18">
        <v>7</v>
      </c>
      <c r="F18" s="18"/>
      <c r="G18" s="18">
        <v>7</v>
      </c>
      <c r="H18" s="18"/>
      <c r="I18" s="18"/>
      <c r="J18" s="18">
        <f t="shared" si="0"/>
        <v>14</v>
      </c>
      <c r="K18" s="18">
        <f t="shared" si="1"/>
        <v>0</v>
      </c>
      <c r="L18" s="20" t="str">
        <f>[1]П2!N98</f>
        <v>Микрюков В.Ю.</v>
      </c>
    </row>
    <row r="19" spans="1:12">
      <c r="A19" s="18">
        <f t="shared" si="2"/>
        <v>10</v>
      </c>
      <c r="B19" s="20" t="str">
        <f>[1]П2!O105</f>
        <v>Орел</v>
      </c>
      <c r="C19" s="20" t="s">
        <v>36</v>
      </c>
      <c r="D19" s="20" t="s">
        <v>37</v>
      </c>
      <c r="E19" s="18">
        <v>1</v>
      </c>
      <c r="F19" s="18"/>
      <c r="G19" s="18">
        <v>4</v>
      </c>
      <c r="H19" s="18">
        <v>2</v>
      </c>
      <c r="I19" s="18">
        <v>1</v>
      </c>
      <c r="J19" s="18">
        <f t="shared" si="0"/>
        <v>7</v>
      </c>
      <c r="K19" s="18">
        <f t="shared" si="1"/>
        <v>1</v>
      </c>
      <c r="L19" s="20" t="s">
        <v>38</v>
      </c>
    </row>
    <row r="20" spans="1:12">
      <c r="A20" s="18">
        <f t="shared" si="2"/>
        <v>11</v>
      </c>
      <c r="B20" s="20" t="str">
        <f>[1]П2!O109</f>
        <v>Коми</v>
      </c>
      <c r="C20" s="20" t="s">
        <v>39</v>
      </c>
      <c r="D20" s="20" t="s">
        <v>40</v>
      </c>
      <c r="E20" s="18">
        <v>8</v>
      </c>
      <c r="F20" s="18"/>
      <c r="G20" s="18">
        <v>14</v>
      </c>
      <c r="H20" s="18">
        <v>7</v>
      </c>
      <c r="I20" s="18">
        <v>3</v>
      </c>
      <c r="J20" s="18">
        <f t="shared" si="0"/>
        <v>29</v>
      </c>
      <c r="K20" s="18">
        <f t="shared" si="1"/>
        <v>3</v>
      </c>
      <c r="L20" s="20" t="str">
        <f>[1]П2!N114</f>
        <v>Сичкарев В.Е.</v>
      </c>
    </row>
    <row r="21" spans="1:12">
      <c r="A21" s="18">
        <f t="shared" si="2"/>
        <v>12</v>
      </c>
      <c r="B21" s="21" t="str">
        <f>[1]П2!O128</f>
        <v>Палестра С-Пб</v>
      </c>
      <c r="C21" s="21" t="s">
        <v>41</v>
      </c>
      <c r="D21" s="20" t="s">
        <v>28</v>
      </c>
      <c r="E21" s="22">
        <v>1</v>
      </c>
      <c r="F21" s="22"/>
      <c r="G21" s="22">
        <v>2</v>
      </c>
      <c r="H21" s="22"/>
      <c r="I21" s="22"/>
      <c r="J21" s="18">
        <f t="shared" si="0"/>
        <v>3</v>
      </c>
      <c r="K21" s="22">
        <f t="shared" si="1"/>
        <v>0</v>
      </c>
      <c r="L21" s="21" t="str">
        <f>[1]П2!N128</f>
        <v>Дранник А.А.</v>
      </c>
    </row>
    <row r="22" spans="1:12">
      <c r="A22" s="18">
        <f t="shared" si="2"/>
        <v>13</v>
      </c>
      <c r="B22" s="20" t="str">
        <f>[1]П2!O130</f>
        <v>Липецк</v>
      </c>
      <c r="C22" s="20" t="s">
        <v>42</v>
      </c>
      <c r="D22" s="20" t="s">
        <v>43</v>
      </c>
      <c r="E22" s="18">
        <v>15</v>
      </c>
      <c r="F22" s="18">
        <v>2</v>
      </c>
      <c r="G22" s="18">
        <v>19</v>
      </c>
      <c r="H22" s="18">
        <v>1</v>
      </c>
      <c r="I22" s="18">
        <v>3</v>
      </c>
      <c r="J22" s="18">
        <f t="shared" si="0"/>
        <v>35</v>
      </c>
      <c r="K22" s="18">
        <f t="shared" si="1"/>
        <v>5</v>
      </c>
      <c r="L22" s="20" t="str">
        <f>[1]П2!N130</f>
        <v>Осадчий В.А.</v>
      </c>
    </row>
    <row r="23" spans="1:12">
      <c r="A23" s="18">
        <f t="shared" si="2"/>
        <v>14</v>
      </c>
      <c r="B23" s="20" t="str">
        <f>[1]П2!O161</f>
        <v>Щелково</v>
      </c>
      <c r="C23" s="20" t="s">
        <v>44</v>
      </c>
      <c r="D23" s="20" t="s">
        <v>45</v>
      </c>
      <c r="E23" s="18">
        <v>9</v>
      </c>
      <c r="F23" s="18"/>
      <c r="G23" s="18">
        <v>16</v>
      </c>
      <c r="H23" s="18"/>
      <c r="I23" s="18">
        <v>4</v>
      </c>
      <c r="J23" s="18">
        <f t="shared" si="0"/>
        <v>25</v>
      </c>
      <c r="K23" s="18">
        <f t="shared" si="1"/>
        <v>4</v>
      </c>
      <c r="L23" s="20" t="str">
        <f>[1]П2!N153</f>
        <v>Руис М.А.</v>
      </c>
    </row>
    <row r="24" spans="1:12">
      <c r="A24" s="18">
        <f t="shared" si="2"/>
        <v>15</v>
      </c>
      <c r="B24" s="20" t="str">
        <f>[1]П2!O173</f>
        <v>Горки 10</v>
      </c>
      <c r="C24" s="20" t="s">
        <v>46</v>
      </c>
      <c r="D24" s="20" t="s">
        <v>35</v>
      </c>
      <c r="E24" s="18">
        <v>2</v>
      </c>
      <c r="F24" s="18"/>
      <c r="G24" s="18">
        <v>5</v>
      </c>
      <c r="H24" s="18">
        <v>2</v>
      </c>
      <c r="I24" s="18"/>
      <c r="J24" s="18">
        <f t="shared" si="0"/>
        <v>9</v>
      </c>
      <c r="K24" s="18">
        <f t="shared" si="1"/>
        <v>0</v>
      </c>
      <c r="L24" s="20" t="str">
        <f>[1]П2!N173</f>
        <v>Лизунков И.А.</v>
      </c>
    </row>
    <row r="25" spans="1:12">
      <c r="A25" s="18">
        <f t="shared" si="2"/>
        <v>16</v>
      </c>
      <c r="B25" s="20" t="str">
        <f>[1]П2!O178</f>
        <v>Саратов</v>
      </c>
      <c r="C25" s="20" t="s">
        <v>47</v>
      </c>
      <c r="D25" s="20" t="s">
        <v>16</v>
      </c>
      <c r="E25" s="18">
        <v>5</v>
      </c>
      <c r="F25" s="18">
        <v>1</v>
      </c>
      <c r="G25" s="18">
        <v>6</v>
      </c>
      <c r="H25" s="18">
        <v>1</v>
      </c>
      <c r="I25" s="18">
        <v>2</v>
      </c>
      <c r="J25" s="18">
        <f t="shared" si="0"/>
        <v>12</v>
      </c>
      <c r="K25" s="18">
        <f t="shared" si="1"/>
        <v>3</v>
      </c>
      <c r="L25" s="20" t="str">
        <f>[1]П2!N178</f>
        <v>Буров Д.А.</v>
      </c>
    </row>
    <row r="26" spans="1:12">
      <c r="A26" s="18">
        <f t="shared" si="2"/>
        <v>17</v>
      </c>
      <c r="B26" s="20" t="str">
        <f>[1]П2!O184</f>
        <v>Вышний волочёк</v>
      </c>
      <c r="C26" s="20" t="s">
        <v>48</v>
      </c>
      <c r="D26" s="20" t="s">
        <v>49</v>
      </c>
      <c r="E26" s="18">
        <v>16</v>
      </c>
      <c r="F26" s="18"/>
      <c r="G26" s="18">
        <v>17</v>
      </c>
      <c r="H26" s="18"/>
      <c r="I26" s="18">
        <v>2</v>
      </c>
      <c r="J26" s="18">
        <f t="shared" si="0"/>
        <v>33</v>
      </c>
      <c r="K26" s="18">
        <f t="shared" si="1"/>
        <v>2</v>
      </c>
      <c r="L26" s="20" t="str">
        <f>[1]П2!N185</f>
        <v>Вишняков С.А.</v>
      </c>
    </row>
    <row r="27" spans="1:12">
      <c r="A27" s="18">
        <f t="shared" si="2"/>
        <v>18</v>
      </c>
      <c r="B27" s="20" t="str">
        <f>[1]П2!O202</f>
        <v>Петрозаводск</v>
      </c>
      <c r="C27" s="20" t="s">
        <v>50</v>
      </c>
      <c r="D27" s="20" t="s">
        <v>51</v>
      </c>
      <c r="E27" s="18">
        <v>12</v>
      </c>
      <c r="F27" s="18">
        <v>1</v>
      </c>
      <c r="G27" s="18">
        <v>16</v>
      </c>
      <c r="H27" s="18"/>
      <c r="I27" s="18">
        <v>2</v>
      </c>
      <c r="J27" s="18">
        <f t="shared" si="0"/>
        <v>28</v>
      </c>
      <c r="K27" s="18">
        <f t="shared" si="1"/>
        <v>3</v>
      </c>
      <c r="L27" s="20" t="str">
        <f>[1]П2!N202</f>
        <v>Савельев А И.</v>
      </c>
    </row>
    <row r="28" spans="1:12">
      <c r="A28" s="18">
        <f t="shared" si="2"/>
        <v>19</v>
      </c>
      <c r="B28" s="21" t="str">
        <f>[1]П2!O219</f>
        <v>Гармония</v>
      </c>
      <c r="C28" s="21" t="s">
        <v>52</v>
      </c>
      <c r="D28" s="21" t="s">
        <v>26</v>
      </c>
      <c r="E28" s="18">
        <v>5</v>
      </c>
      <c r="F28" s="18">
        <v>1</v>
      </c>
      <c r="G28" s="18">
        <v>5</v>
      </c>
      <c r="H28" s="18"/>
      <c r="I28" s="18">
        <v>1</v>
      </c>
      <c r="J28" s="18">
        <f t="shared" si="0"/>
        <v>10</v>
      </c>
      <c r="K28" s="18">
        <f t="shared" si="1"/>
        <v>2</v>
      </c>
      <c r="L28" s="20" t="str">
        <f>[1]П2!N219</f>
        <v>Ростовцев С.А.</v>
      </c>
    </row>
    <row r="29" spans="1:12">
      <c r="A29" s="18">
        <f t="shared" si="2"/>
        <v>20</v>
      </c>
      <c r="B29" s="20" t="str">
        <f>[1]П2!O224</f>
        <v>Калуга</v>
      </c>
      <c r="C29" s="20" t="s">
        <v>53</v>
      </c>
      <c r="D29" s="20" t="s">
        <v>54</v>
      </c>
      <c r="E29" s="18">
        <v>7</v>
      </c>
      <c r="F29" s="18"/>
      <c r="G29" s="18">
        <v>8</v>
      </c>
      <c r="H29" s="18"/>
      <c r="I29" s="18"/>
      <c r="J29" s="18">
        <f t="shared" si="0"/>
        <v>15</v>
      </c>
      <c r="K29" s="18">
        <f t="shared" si="1"/>
        <v>0</v>
      </c>
      <c r="L29" s="20" t="str">
        <f>[1]П2!N224</f>
        <v>Заркуа Д.А.</v>
      </c>
    </row>
    <row r="30" spans="1:12">
      <c r="A30" s="18">
        <f t="shared" si="2"/>
        <v>21</v>
      </c>
      <c r="B30" s="20" t="str">
        <f>[1]П2!O232</f>
        <v>Ростов</v>
      </c>
      <c r="C30" s="20" t="s">
        <v>55</v>
      </c>
      <c r="D30" s="20" t="s">
        <v>56</v>
      </c>
      <c r="E30" s="18">
        <v>8</v>
      </c>
      <c r="F30" s="18">
        <v>1</v>
      </c>
      <c r="G30" s="18">
        <v>10</v>
      </c>
      <c r="H30" s="18">
        <v>1</v>
      </c>
      <c r="I30" s="18">
        <v>1</v>
      </c>
      <c r="J30" s="18">
        <f t="shared" si="0"/>
        <v>19</v>
      </c>
      <c r="K30" s="18">
        <f t="shared" si="1"/>
        <v>2</v>
      </c>
      <c r="L30" s="20" t="str">
        <f>[1]П2!N239</f>
        <v>Мамедов Х.И.</v>
      </c>
    </row>
    <row r="31" spans="1:12">
      <c r="A31" s="18">
        <f t="shared" si="2"/>
        <v>22</v>
      </c>
      <c r="B31" s="20" t="str">
        <f>[1]П2!O242</f>
        <v>Рязань</v>
      </c>
      <c r="C31" s="20" t="s">
        <v>57</v>
      </c>
      <c r="D31" s="20" t="s">
        <v>58</v>
      </c>
      <c r="E31" s="18">
        <v>7</v>
      </c>
      <c r="F31" s="18"/>
      <c r="G31" s="18">
        <v>4</v>
      </c>
      <c r="H31" s="18">
        <v>1</v>
      </c>
      <c r="I31" s="18"/>
      <c r="J31" s="18">
        <f t="shared" si="0"/>
        <v>12</v>
      </c>
      <c r="K31" s="18">
        <f t="shared" si="1"/>
        <v>0</v>
      </c>
      <c r="L31" s="20" t="s">
        <v>59</v>
      </c>
    </row>
    <row r="32" spans="1:12">
      <c r="A32" s="18">
        <f t="shared" si="2"/>
        <v>23</v>
      </c>
      <c r="B32" s="20" t="str">
        <f>[1]П2!O249</f>
        <v>Александр С-Пб</v>
      </c>
      <c r="C32" s="20" t="s">
        <v>60</v>
      </c>
      <c r="D32" s="20" t="s">
        <v>28</v>
      </c>
      <c r="E32" s="18">
        <v>3</v>
      </c>
      <c r="F32" s="18"/>
      <c r="G32" s="18">
        <v>6</v>
      </c>
      <c r="H32" s="18"/>
      <c r="I32" s="18"/>
      <c r="J32" s="18">
        <f t="shared" si="0"/>
        <v>9</v>
      </c>
      <c r="K32" s="18">
        <f t="shared" si="1"/>
        <v>0</v>
      </c>
      <c r="L32" s="20" t="s">
        <v>61</v>
      </c>
    </row>
    <row r="33" spans="1:12">
      <c r="A33" s="18">
        <f t="shared" si="2"/>
        <v>24</v>
      </c>
      <c r="B33" s="20" t="str">
        <f>[1]П2!O258</f>
        <v>Кайтэн С-Пб</v>
      </c>
      <c r="C33" s="20" t="s">
        <v>62</v>
      </c>
      <c r="D33" s="20" t="s">
        <v>28</v>
      </c>
      <c r="E33" s="18">
        <v>4</v>
      </c>
      <c r="F33" s="18"/>
      <c r="G33" s="18">
        <v>4</v>
      </c>
      <c r="H33" s="18"/>
      <c r="I33" s="18">
        <v>1</v>
      </c>
      <c r="J33" s="18">
        <f t="shared" si="0"/>
        <v>8</v>
      </c>
      <c r="K33" s="18">
        <f t="shared" si="1"/>
        <v>1</v>
      </c>
      <c r="L33" s="20" t="str">
        <f>[1]П2!N258</f>
        <v>Глухов А. Е.</v>
      </c>
    </row>
    <row r="34" spans="1:12">
      <c r="A34" s="18">
        <f t="shared" si="2"/>
        <v>25</v>
      </c>
      <c r="B34" s="20" t="str">
        <f>[1]П2!O266</f>
        <v>ФСК С-Пб</v>
      </c>
      <c r="C34" s="20" t="s">
        <v>63</v>
      </c>
      <c r="D34" s="20" t="s">
        <v>28</v>
      </c>
      <c r="E34" s="18">
        <v>13</v>
      </c>
      <c r="F34" s="18">
        <v>1</v>
      </c>
      <c r="G34" s="18">
        <v>13</v>
      </c>
      <c r="H34" s="18"/>
      <c r="I34" s="18">
        <v>1</v>
      </c>
      <c r="J34" s="18">
        <f t="shared" si="0"/>
        <v>26</v>
      </c>
      <c r="K34" s="18">
        <f t="shared" si="1"/>
        <v>2</v>
      </c>
      <c r="L34" s="20" t="str">
        <f>[1]П2!N267</f>
        <v>Гросман А.М.</v>
      </c>
    </row>
    <row r="35" spans="1:12">
      <c r="A35" s="18">
        <f t="shared" si="2"/>
        <v>26</v>
      </c>
      <c r="B35" s="20" t="str">
        <f>[1]П2!O291</f>
        <v>Мурманск</v>
      </c>
      <c r="C35" s="20" t="s">
        <v>64</v>
      </c>
      <c r="D35" s="20" t="s">
        <v>65</v>
      </c>
      <c r="E35" s="18">
        <v>8</v>
      </c>
      <c r="F35" s="18">
        <v>2</v>
      </c>
      <c r="G35" s="18">
        <v>24</v>
      </c>
      <c r="H35" s="18">
        <v>6</v>
      </c>
      <c r="I35" s="18">
        <v>7</v>
      </c>
      <c r="J35" s="18">
        <f t="shared" si="0"/>
        <v>38</v>
      </c>
      <c r="K35" s="18">
        <f t="shared" si="1"/>
        <v>9</v>
      </c>
      <c r="L35" s="20" t="s">
        <v>66</v>
      </c>
    </row>
    <row r="36" spans="1:12">
      <c r="A36" s="18">
        <f t="shared" si="2"/>
        <v>27</v>
      </c>
      <c r="B36" s="20" t="str">
        <f>[1]П2!O315</f>
        <v>РШБИ С-Пб</v>
      </c>
      <c r="C36" s="20" t="s">
        <v>67</v>
      </c>
      <c r="D36" s="20" t="s">
        <v>28</v>
      </c>
      <c r="E36" s="18">
        <v>1</v>
      </c>
      <c r="F36" s="18"/>
      <c r="G36" s="18">
        <v>5</v>
      </c>
      <c r="H36" s="18"/>
      <c r="I36" s="18"/>
      <c r="J36" s="18">
        <f t="shared" si="0"/>
        <v>6</v>
      </c>
      <c r="K36" s="18">
        <f t="shared" si="1"/>
        <v>0</v>
      </c>
      <c r="L36" s="20" t="str">
        <f>[1]П2!N315</f>
        <v>Молчанов В.М.</v>
      </c>
    </row>
    <row r="37" spans="1:12">
      <c r="A37" s="18">
        <f t="shared" si="2"/>
        <v>28</v>
      </c>
      <c r="B37" s="20" t="str">
        <f>[1]П2!O320</f>
        <v>Олимпик С-Пб</v>
      </c>
      <c r="C37" s="20" t="s">
        <v>68</v>
      </c>
      <c r="D37" s="20" t="s">
        <v>28</v>
      </c>
      <c r="E37" s="18">
        <v>7</v>
      </c>
      <c r="F37" s="18"/>
      <c r="G37" s="18"/>
      <c r="H37" s="18"/>
      <c r="I37" s="18"/>
      <c r="J37" s="18">
        <f t="shared" si="0"/>
        <v>7</v>
      </c>
      <c r="K37" s="18">
        <f t="shared" si="1"/>
        <v>0</v>
      </c>
      <c r="L37" s="20" t="str">
        <f>[1]П2!N320</f>
        <v>Силуянов С.В.</v>
      </c>
    </row>
    <row r="38" spans="1:12">
      <c r="A38" s="18">
        <f t="shared" si="2"/>
        <v>29</v>
      </c>
      <c r="B38" s="20" t="str">
        <f>[1]П2!O327</f>
        <v>МЛБИ</v>
      </c>
      <c r="C38" s="20" t="s">
        <v>69</v>
      </c>
      <c r="D38" s="20" t="s">
        <v>28</v>
      </c>
      <c r="E38" s="18">
        <v>4</v>
      </c>
      <c r="F38" s="18">
        <v>1</v>
      </c>
      <c r="G38" s="18"/>
      <c r="H38" s="18"/>
      <c r="I38" s="18"/>
      <c r="J38" s="18">
        <f t="shared" si="0"/>
        <v>4</v>
      </c>
      <c r="K38" s="18">
        <f t="shared" si="1"/>
        <v>1</v>
      </c>
      <c r="L38" s="20" t="s">
        <v>70</v>
      </c>
    </row>
    <row r="39" spans="1:12">
      <c r="A39" s="18">
        <f t="shared" si="2"/>
        <v>30</v>
      </c>
      <c r="B39" s="20" t="str">
        <f>[1]П2!O335</f>
        <v>Курган</v>
      </c>
      <c r="C39" s="20" t="s">
        <v>71</v>
      </c>
      <c r="D39" s="20" t="s">
        <v>72</v>
      </c>
      <c r="E39" s="18">
        <v>1</v>
      </c>
      <c r="F39" s="18"/>
      <c r="G39" s="18">
        <v>4</v>
      </c>
      <c r="H39" s="18">
        <v>1</v>
      </c>
      <c r="I39" s="18"/>
      <c r="J39" s="18">
        <f t="shared" si="0"/>
        <v>6</v>
      </c>
      <c r="K39" s="18">
        <f t="shared" si="1"/>
        <v>0</v>
      </c>
      <c r="L39" s="20" t="s">
        <v>73</v>
      </c>
    </row>
    <row r="40" spans="1:12">
      <c r="A40" s="18">
        <f t="shared" si="2"/>
        <v>31</v>
      </c>
      <c r="B40" s="20" t="str">
        <f>[1]П2!O339</f>
        <v>ССК С-Пб</v>
      </c>
      <c r="C40" s="20" t="s">
        <v>74</v>
      </c>
      <c r="D40" s="20" t="s">
        <v>28</v>
      </c>
      <c r="E40" s="18"/>
      <c r="F40" s="18"/>
      <c r="G40" s="18">
        <v>6</v>
      </c>
      <c r="H40" s="18"/>
      <c r="I40" s="18"/>
      <c r="J40" s="18">
        <f t="shared" si="0"/>
        <v>6</v>
      </c>
      <c r="K40" s="18">
        <f t="shared" si="1"/>
        <v>0</v>
      </c>
      <c r="L40" s="20" t="s">
        <v>75</v>
      </c>
    </row>
    <row r="41" spans="1:12">
      <c r="A41" s="18">
        <f t="shared" si="2"/>
        <v>32</v>
      </c>
      <c r="B41" s="20" t="str">
        <f>[1]П2!O345</f>
        <v>Альфа С-Пб</v>
      </c>
      <c r="C41" s="20" t="s">
        <v>76</v>
      </c>
      <c r="D41" s="20" t="s">
        <v>28</v>
      </c>
      <c r="E41" s="18"/>
      <c r="F41" s="18"/>
      <c r="G41" s="18">
        <v>11</v>
      </c>
      <c r="H41" s="18"/>
      <c r="I41" s="18">
        <v>3</v>
      </c>
      <c r="J41" s="18">
        <f t="shared" si="0"/>
        <v>11</v>
      </c>
      <c r="K41" s="18">
        <f t="shared" si="1"/>
        <v>3</v>
      </c>
      <c r="L41" s="20" t="s">
        <v>77</v>
      </c>
    </row>
    <row r="42" spans="1:12">
      <c r="A42" s="18">
        <f t="shared" si="2"/>
        <v>33</v>
      </c>
      <c r="B42" s="20" t="str">
        <f>[1]П2!O356</f>
        <v>Север С-Пб</v>
      </c>
      <c r="C42" s="20" t="s">
        <v>78</v>
      </c>
      <c r="D42" s="20" t="s">
        <v>28</v>
      </c>
      <c r="E42" s="18"/>
      <c r="F42" s="18"/>
      <c r="G42" s="18">
        <v>2</v>
      </c>
      <c r="H42" s="18"/>
      <c r="I42" s="18"/>
      <c r="J42" s="18">
        <f t="shared" si="0"/>
        <v>2</v>
      </c>
      <c r="K42" s="18">
        <f t="shared" si="1"/>
        <v>0</v>
      </c>
      <c r="L42" s="20" t="str">
        <f>[1]П2!N356</f>
        <v>Кушкян С.С.</v>
      </c>
    </row>
  </sheetData>
  <mergeCells count="14">
    <mergeCell ref="K7:K9"/>
    <mergeCell ref="L7:L9"/>
    <mergeCell ref="E8:F8"/>
    <mergeCell ref="G8:I8"/>
    <mergeCell ref="A1:L1"/>
    <mergeCell ref="A2:L2"/>
    <mergeCell ref="A3:L3"/>
    <mergeCell ref="A5:B5"/>
    <mergeCell ref="A7:A9"/>
    <mergeCell ref="B7:B9"/>
    <mergeCell ref="C7:C9"/>
    <mergeCell ref="D7:D9"/>
    <mergeCell ref="E7:I7"/>
    <mergeCell ref="J7:J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Кулигин</dc:creator>
  <cp:lastModifiedBy>Кулигин</cp:lastModifiedBy>
  <dcterms:created xsi:type="dcterms:W3CDTF">2011-11-30T10:35:57Z</dcterms:created>
  <dcterms:modified xsi:type="dcterms:W3CDTF">2011-11-30T10:37:06Z</dcterms:modified>
</cp:coreProperties>
</file>